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3fb6aa61bdde30/共有ドキュメント/03_共通ディレクトリ/14_年間収支表/"/>
    </mc:Choice>
  </mc:AlternateContent>
  <xr:revisionPtr revIDLastSave="8" documentId="11_63F3F9D7AEDDDCC03298C2ECBB9AE82D7D11A812" xr6:coauthVersionLast="47" xr6:coauthVersionMax="47" xr10:uidLastSave="{A8AF1085-7C60-448C-8E06-9084FC904D4E}"/>
  <bookViews>
    <workbookView xWindow="-120" yWindow="-120" windowWidth="29040" windowHeight="15840" activeTab="1" xr2:uid="{00000000-000D-0000-FFFF-FFFF00000000}"/>
  </bookViews>
  <sheets>
    <sheet name="20200517" sheetId="1" r:id="rId1"/>
    <sheet name="20220515" sheetId="4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4" l="1"/>
  <c r="G31" i="4"/>
  <c r="G30" i="4"/>
  <c r="G22" i="4" s="1"/>
  <c r="G23" i="4"/>
  <c r="F19" i="4"/>
  <c r="E19" i="4"/>
  <c r="G18" i="4"/>
  <c r="G17" i="4"/>
  <c r="G16" i="4"/>
  <c r="G15" i="4"/>
  <c r="F14" i="4"/>
  <c r="E14" i="4"/>
  <c r="G13" i="4"/>
  <c r="G12" i="4"/>
  <c r="G11" i="4"/>
  <c r="F11" i="4"/>
  <c r="F20" i="4" s="1"/>
  <c r="E11" i="4"/>
  <c r="F8" i="4"/>
  <c r="E8" i="4"/>
  <c r="G3" i="4"/>
  <c r="G39" i="1"/>
  <c r="F35" i="1"/>
  <c r="E35" i="1"/>
  <c r="F29" i="1"/>
  <c r="E29" i="1"/>
  <c r="F26" i="1"/>
  <c r="E26" i="1"/>
  <c r="F23" i="1"/>
  <c r="E23" i="1"/>
  <c r="G34" i="1"/>
  <c r="G33" i="1"/>
  <c r="G30" i="1"/>
  <c r="G31" i="1"/>
  <c r="G48" i="1"/>
  <c r="G47" i="1"/>
  <c r="G46" i="1"/>
  <c r="G38" i="1" s="1"/>
  <c r="E20" i="4" l="1"/>
  <c r="G20" i="4" s="1"/>
  <c r="G24" i="4" s="1"/>
  <c r="G8" i="4"/>
  <c r="F11" i="1"/>
  <c r="F36" i="1" s="1"/>
  <c r="E11" i="1"/>
  <c r="E36" i="1" s="1"/>
  <c r="G36" i="1" s="1"/>
  <c r="G40" i="1" s="1"/>
  <c r="G9" i="1"/>
  <c r="G5" i="1"/>
  <c r="G3" i="1"/>
  <c r="G32" i="1" l="1"/>
  <c r="G27" i="1"/>
  <c r="G28" i="1"/>
  <c r="G26" i="1"/>
  <c r="G22" i="1"/>
  <c r="G20" i="1"/>
  <c r="G18" i="1"/>
  <c r="G13" i="1"/>
  <c r="G11" i="1"/>
  <c r="G23" i="1" l="1"/>
</calcChain>
</file>

<file path=xl/sharedStrings.xml><?xml version="1.0" encoding="utf-8"?>
<sst xmlns="http://schemas.openxmlformats.org/spreadsheetml/2006/main" count="153" uniqueCount="73">
  <si>
    <t>(a+b)</t>
    <phoneticPr fontId="1"/>
  </si>
  <si>
    <r>
      <rPr>
        <sz val="12"/>
        <color theme="1"/>
        <rFont val="ＭＳ Ｐゴシック"/>
        <family val="2"/>
        <charset val="128"/>
      </rPr>
      <t>小計</t>
    </r>
    <rPh sb="0" eb="2">
      <t>ショウケイ</t>
    </rPh>
    <phoneticPr fontId="1"/>
  </si>
  <si>
    <r>
      <rPr>
        <sz val="12"/>
        <color theme="1"/>
        <rFont val="ＭＳ Ｐゴシック"/>
        <family val="2"/>
        <charset val="128"/>
      </rPr>
      <t>サービス</t>
    </r>
    <phoneticPr fontId="1"/>
  </si>
  <si>
    <r>
      <rPr>
        <sz val="12"/>
        <color theme="1"/>
        <rFont val="ＭＳ Ｐゴシック"/>
        <family val="2"/>
        <charset val="128"/>
      </rPr>
      <t>ナビ</t>
    </r>
    <phoneticPr fontId="1"/>
  </si>
  <si>
    <r>
      <rPr>
        <sz val="12"/>
        <color theme="1"/>
        <rFont val="ＭＳ Ｐゴシック"/>
        <family val="2"/>
        <charset val="128"/>
      </rPr>
      <t>クリップ</t>
    </r>
    <phoneticPr fontId="1"/>
  </si>
  <si>
    <r>
      <rPr>
        <sz val="12"/>
        <color theme="1"/>
        <rFont val="ＭＳ Ｐゴシック"/>
        <family val="2"/>
        <charset val="128"/>
      </rPr>
      <t>洗車（</t>
    </r>
    <r>
      <rPr>
        <sz val="12"/>
        <color theme="1"/>
        <rFont val="Arial"/>
        <family val="2"/>
      </rPr>
      <t>WAX</t>
    </r>
    <r>
      <rPr>
        <sz val="12"/>
        <color theme="1"/>
        <rFont val="ＭＳ Ｐゴシック"/>
        <family val="2"/>
        <charset val="128"/>
      </rPr>
      <t>洗車）</t>
    </r>
    <rPh sb="0" eb="2">
      <t>センシャ</t>
    </rPh>
    <rPh sb="6" eb="8">
      <t>センシャ</t>
    </rPh>
    <phoneticPr fontId="1"/>
  </si>
  <si>
    <r>
      <rPr>
        <sz val="12"/>
        <color theme="1"/>
        <rFont val="ＭＳ Ｐゴシック"/>
        <family val="2"/>
        <charset val="128"/>
      </rPr>
      <t>水洗い</t>
    </r>
    <rPh sb="0" eb="2">
      <t>ミズアラ</t>
    </rPh>
    <phoneticPr fontId="1"/>
  </si>
  <si>
    <r>
      <rPr>
        <sz val="12"/>
        <color theme="1"/>
        <rFont val="ＭＳ Ｐゴシック"/>
        <family val="2"/>
        <charset val="128"/>
      </rPr>
      <t>下回り錆止め塗装</t>
    </r>
    <rPh sb="0" eb="2">
      <t>シタマワ</t>
    </rPh>
    <rPh sb="3" eb="4">
      <t>サビ</t>
    </rPh>
    <rPh sb="4" eb="5">
      <t>ド</t>
    </rPh>
    <rPh sb="6" eb="8">
      <t>トソウ</t>
    </rPh>
    <phoneticPr fontId="1"/>
  </si>
  <si>
    <r>
      <rPr>
        <b/>
        <sz val="12"/>
        <color theme="1"/>
        <rFont val="ＭＳ Ｐゴシック"/>
        <family val="2"/>
        <charset val="128"/>
      </rPr>
      <t>部品</t>
    </r>
    <rPh sb="0" eb="2">
      <t>ブヒン</t>
    </rPh>
    <phoneticPr fontId="1"/>
  </si>
  <si>
    <r>
      <rPr>
        <b/>
        <sz val="12"/>
        <color theme="1"/>
        <rFont val="ＭＳ Ｐゴシック"/>
        <family val="2"/>
        <charset val="128"/>
      </rPr>
      <t>部品代</t>
    </r>
    <r>
      <rPr>
        <b/>
        <sz val="12"/>
        <color theme="1"/>
        <rFont val="Arial"/>
        <family val="2"/>
      </rPr>
      <t>(a)</t>
    </r>
    <rPh sb="0" eb="2">
      <t>ブヒン</t>
    </rPh>
    <rPh sb="2" eb="3">
      <t>ダイ</t>
    </rPh>
    <phoneticPr fontId="1"/>
  </si>
  <si>
    <r>
      <rPr>
        <b/>
        <sz val="12"/>
        <color theme="1"/>
        <rFont val="ＭＳ Ｐゴシック"/>
        <family val="2"/>
        <charset val="128"/>
      </rPr>
      <t>工賃</t>
    </r>
    <r>
      <rPr>
        <b/>
        <sz val="12"/>
        <color theme="1"/>
        <rFont val="Arial"/>
        <family val="2"/>
      </rPr>
      <t>(b)</t>
    </r>
    <rPh sb="0" eb="2">
      <t>コウチン</t>
    </rPh>
    <phoneticPr fontId="1"/>
  </si>
  <si>
    <r>
      <rPr>
        <b/>
        <sz val="12"/>
        <color theme="1"/>
        <rFont val="ＭＳ Ｐゴシック"/>
        <family val="2"/>
        <charset val="128"/>
      </rPr>
      <t>実施すれば</t>
    </r>
    <rPh sb="0" eb="2">
      <t>ジッシ</t>
    </rPh>
    <phoneticPr fontId="1"/>
  </si>
  <si>
    <r>
      <rPr>
        <b/>
        <sz val="12"/>
        <color theme="1"/>
        <rFont val="ＭＳ Ｐゴシック"/>
        <family val="2"/>
        <charset val="128"/>
      </rPr>
      <t>要交換</t>
    </r>
    <rPh sb="0" eb="1">
      <t>ヨウ</t>
    </rPh>
    <rPh sb="1" eb="3">
      <t>コウカン</t>
    </rPh>
    <phoneticPr fontId="1"/>
  </si>
  <si>
    <r>
      <rPr>
        <b/>
        <sz val="12"/>
        <color theme="1"/>
        <rFont val="ＭＳ Ｐゴシック"/>
        <family val="2"/>
        <charset val="128"/>
      </rPr>
      <t>推奨交換</t>
    </r>
    <rPh sb="0" eb="2">
      <t>スイショウ</t>
    </rPh>
    <rPh sb="2" eb="4">
      <t>コウカン</t>
    </rPh>
    <phoneticPr fontId="1"/>
  </si>
  <si>
    <r>
      <rPr>
        <b/>
        <sz val="12"/>
        <color theme="1"/>
        <rFont val="ＭＳ Ｐゴシック"/>
        <family val="2"/>
        <charset val="128"/>
      </rPr>
      <t>相談交換</t>
    </r>
    <rPh sb="0" eb="2">
      <t>ソウダン</t>
    </rPh>
    <rPh sb="2" eb="4">
      <t>コウカン</t>
    </rPh>
    <phoneticPr fontId="1"/>
  </si>
  <si>
    <r>
      <rPr>
        <b/>
        <sz val="12"/>
        <color theme="1"/>
        <rFont val="ＭＳ Ｐゴシック"/>
        <family val="2"/>
        <charset val="128"/>
      </rPr>
      <t>洗車</t>
    </r>
    <rPh sb="0" eb="2">
      <t>センシャ</t>
    </rPh>
    <phoneticPr fontId="1"/>
  </si>
  <si>
    <t>ハイマウントLED切れ</t>
    <rPh sb="9" eb="10">
      <t>キ</t>
    </rPh>
    <phoneticPr fontId="1"/>
  </si>
  <si>
    <t>部品番号</t>
    <rPh sb="0" eb="2">
      <t>ブヒン</t>
    </rPh>
    <rPh sb="2" eb="4">
      <t>バンゴウ</t>
    </rPh>
    <phoneticPr fontId="1"/>
  </si>
  <si>
    <t>34270SJKJ01</t>
    <phoneticPr fontId="1"/>
  </si>
  <si>
    <t>右スタビブーツ破れ</t>
    <rPh sb="0" eb="1">
      <t>ミギ</t>
    </rPh>
    <rPh sb="7" eb="8">
      <t>ヤブ</t>
    </rPh>
    <phoneticPr fontId="1"/>
  </si>
  <si>
    <t>ﾘﾝｸCOMP.、ﾌﾛﾝﾄｽﾀﾋﾞ</t>
    <phoneticPr fontId="1"/>
  </si>
  <si>
    <t>ﾅｯﾄ､ﾌﾗﾝｼﾞ　10mm</t>
    <phoneticPr fontId="1"/>
  </si>
  <si>
    <t>ﾅｯﾄ、ｾﾙﾌﾛｯｸ　10mm</t>
    <phoneticPr fontId="1"/>
  </si>
  <si>
    <t>51320SFE003</t>
    <phoneticPr fontId="1"/>
  </si>
  <si>
    <t>90002S10000</t>
    <phoneticPr fontId="1"/>
  </si>
  <si>
    <t>90306SB2013</t>
    <phoneticPr fontId="1"/>
  </si>
  <si>
    <t>左右ﾀｲﾛｯﾄﾞﾌﾞｰﾂ破れ</t>
    <rPh sb="0" eb="2">
      <t>サユウ</t>
    </rPh>
    <rPh sb="12" eb="13">
      <t>ヤブ</t>
    </rPh>
    <phoneticPr fontId="1"/>
  </si>
  <si>
    <t>ﾌﾞｰﾂ､ﾀｲﾛｯﾄﾞｴﾝﾄﾞ</t>
    <phoneticPr fontId="1"/>
  </si>
  <si>
    <t>ﾋﾟﾝ、ｽﾌﾟﾘｯﾄ　3.0*22</t>
    <phoneticPr fontId="1"/>
  </si>
  <si>
    <t>53546SZ3003</t>
    <phoneticPr fontId="1"/>
  </si>
  <si>
    <t>ﾗｲﾄASSY.,ﾊｲﾏｳﾝﾄｽﾄｯﾌﾟ</t>
    <phoneticPr fontId="1"/>
  </si>
  <si>
    <t>交換</t>
    <rPh sb="0" eb="2">
      <t>コウカン</t>
    </rPh>
    <phoneticPr fontId="1"/>
  </si>
  <si>
    <t>作業</t>
    <rPh sb="0" eb="2">
      <t>サギョウ</t>
    </rPh>
    <phoneticPr fontId="1"/>
  </si>
  <si>
    <t>数量</t>
    <rPh sb="0" eb="2">
      <t>スウリョウ</t>
    </rPh>
    <phoneticPr fontId="1"/>
  </si>
  <si>
    <t>ｴﾝｼﾞﾝｵｲﾙLEO　SN</t>
    <phoneticPr fontId="1"/>
  </si>
  <si>
    <t>ｶｰﾄﾘｯｼﾞ、ｵｲﾙﾌｨﾙﾀｰ</t>
    <phoneticPr fontId="1"/>
  </si>
  <si>
    <t>ﾜｯｼｬｰ、ﾄﾞﾚﾝﾌﾟﾗｸﾞ１</t>
    <phoneticPr fontId="1"/>
  </si>
  <si>
    <t>15400RTA003</t>
    <phoneticPr fontId="1"/>
  </si>
  <si>
    <t>エンジン関連</t>
    <rPh sb="4" eb="6">
      <t>カンレン</t>
    </rPh>
    <phoneticPr fontId="1"/>
  </si>
  <si>
    <t>ELEMENT　ASSY.AIR CLEANER</t>
    <phoneticPr fontId="1"/>
  </si>
  <si>
    <t>点検</t>
    <rPh sb="0" eb="2">
      <t>テンケン</t>
    </rPh>
    <phoneticPr fontId="1"/>
  </si>
  <si>
    <t>ブレーキ関連</t>
    <rPh sb="4" eb="6">
      <t>カンレン</t>
    </rPh>
    <phoneticPr fontId="1"/>
  </si>
  <si>
    <t>ﾌﾞﾚｰｷｵｲﾙDOT4</t>
    <phoneticPr fontId="1"/>
  </si>
  <si>
    <t>0820399938</t>
    <phoneticPr fontId="1"/>
  </si>
  <si>
    <t>ﾊﾟｯﾄﾞ残量　４ｍｍ</t>
    <rPh sb="5" eb="7">
      <t>ザンリョウ</t>
    </rPh>
    <phoneticPr fontId="1"/>
  </si>
  <si>
    <t>ﾊﾟｯﾄﾞｾｯﾄ、ﾌﾛﾝﾄ</t>
    <phoneticPr fontId="1"/>
  </si>
  <si>
    <t>45022SJK040</t>
    <phoneticPr fontId="1"/>
  </si>
  <si>
    <t>その他</t>
    <rPh sb="2" eb="3">
      <t>タ</t>
    </rPh>
    <phoneticPr fontId="1"/>
  </si>
  <si>
    <t>ｴﾚﾒﾝﾄ､ﾌｨﾙﾀｰ</t>
    <phoneticPr fontId="1"/>
  </si>
  <si>
    <t>点検</t>
    <rPh sb="0" eb="2">
      <t>テンケン</t>
    </rPh>
    <phoneticPr fontId="1"/>
  </si>
  <si>
    <t>交換</t>
    <rPh sb="0" eb="2">
      <t>コウカン</t>
    </rPh>
    <phoneticPr fontId="1"/>
  </si>
  <si>
    <t>応急処置</t>
    <rPh sb="0" eb="4">
      <t>オウキュウショチ</t>
    </rPh>
    <phoneticPr fontId="1"/>
  </si>
  <si>
    <t>見送り</t>
    <rPh sb="0" eb="2">
      <t>ミオク</t>
    </rPh>
    <phoneticPr fontId="1"/>
  </si>
  <si>
    <t>諸費用等合計</t>
    <rPh sb="0" eb="1">
      <t>ショ</t>
    </rPh>
    <rPh sb="1" eb="3">
      <t>ヒヨウ</t>
    </rPh>
    <rPh sb="3" eb="4">
      <t>トウ</t>
    </rPh>
    <rPh sb="4" eb="6">
      <t>ゴウケイ</t>
    </rPh>
    <phoneticPr fontId="1"/>
  </si>
  <si>
    <t>重量税</t>
    <rPh sb="0" eb="3">
      <t>ジュウリョウゼイ</t>
    </rPh>
    <phoneticPr fontId="1"/>
  </si>
  <si>
    <t>自賠責</t>
    <rPh sb="0" eb="3">
      <t>ジバイセキ</t>
    </rPh>
    <phoneticPr fontId="1"/>
  </si>
  <si>
    <t>印紙代</t>
    <rPh sb="0" eb="2">
      <t>インシ</t>
    </rPh>
    <rPh sb="2" eb="3">
      <t>ダイ</t>
    </rPh>
    <phoneticPr fontId="1"/>
  </si>
  <si>
    <t>合計</t>
    <rPh sb="0" eb="2">
      <t>ゴウケイ</t>
    </rPh>
    <phoneticPr fontId="1"/>
  </si>
  <si>
    <t>（不課税）</t>
    <rPh sb="1" eb="4">
      <t>フカゼイ</t>
    </rPh>
    <phoneticPr fontId="1"/>
  </si>
  <si>
    <t>（非課税）</t>
    <rPh sb="1" eb="4">
      <t>ヒカゼイ</t>
    </rPh>
    <phoneticPr fontId="1"/>
  </si>
  <si>
    <t>清掃</t>
    <rPh sb="0" eb="2">
      <t>セイソウ</t>
    </rPh>
    <phoneticPr fontId="1"/>
  </si>
  <si>
    <t>保安確認検査料</t>
    <rPh sb="0" eb="7">
      <t>ホアンカクニンケンサリョウ</t>
    </rPh>
    <phoneticPr fontId="1"/>
  </si>
  <si>
    <t>スチーム洗浄</t>
    <rPh sb="4" eb="6">
      <t>センジョウ</t>
    </rPh>
    <phoneticPr fontId="1"/>
  </si>
  <si>
    <t>24ヵ月定期点検</t>
    <rPh sb="3" eb="4">
      <t>ゲツ</t>
    </rPh>
    <rPh sb="4" eb="6">
      <t>テイキ</t>
    </rPh>
    <rPh sb="6" eb="8">
      <t>テンケン</t>
    </rPh>
    <phoneticPr fontId="1"/>
  </si>
  <si>
    <t>点検</t>
    <rPh sb="0" eb="2">
      <t>テンケン</t>
    </rPh>
    <phoneticPr fontId="1"/>
  </si>
  <si>
    <t>ショートパーツ</t>
    <phoneticPr fontId="1"/>
  </si>
  <si>
    <t>値引き</t>
    <rPh sb="0" eb="2">
      <t>ネビ</t>
    </rPh>
    <phoneticPr fontId="1"/>
  </si>
  <si>
    <t>検査代代行手数料</t>
    <rPh sb="0" eb="2">
      <t>ケンサ</t>
    </rPh>
    <rPh sb="2" eb="3">
      <t>ダイ</t>
    </rPh>
    <rPh sb="3" eb="5">
      <t>ダイコウ</t>
    </rPh>
    <rPh sb="5" eb="8">
      <t>テスウリョウ</t>
    </rPh>
    <phoneticPr fontId="1"/>
  </si>
  <si>
    <t>整備代合計</t>
    <rPh sb="0" eb="2">
      <t>セイビ</t>
    </rPh>
    <rPh sb="2" eb="3">
      <t>ダイ</t>
    </rPh>
    <rPh sb="3" eb="5">
      <t>ゴウケイ</t>
    </rPh>
    <phoneticPr fontId="1"/>
  </si>
  <si>
    <t>検査代行手数料</t>
    <rPh sb="0" eb="2">
      <t>ケンサ</t>
    </rPh>
    <rPh sb="2" eb="4">
      <t>ダイコウ</t>
    </rPh>
    <rPh sb="4" eb="7">
      <t>テスウリョウ</t>
    </rPh>
    <phoneticPr fontId="1"/>
  </si>
  <si>
    <t>塗装</t>
    <rPh sb="0" eb="2">
      <t>トソウ</t>
    </rPh>
    <phoneticPr fontId="1"/>
  </si>
  <si>
    <t>その他</t>
    <rPh sb="2" eb="3">
      <t>タ</t>
    </rPh>
    <phoneticPr fontId="1"/>
  </si>
  <si>
    <t>検査</t>
    <rPh sb="0" eb="2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</si>
</sst>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176" fontId="2" fillId="2" borderId="5" xfId="0" applyNumberFormat="1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5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176" fontId="2" fillId="3" borderId="5" xfId="0" applyNumberFormat="1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176" fontId="2" fillId="4" borderId="5" xfId="0" applyNumberFormat="1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7" fillId="0" borderId="2" xfId="0" applyFont="1" applyBorder="1">
      <alignment vertical="center"/>
    </xf>
    <xf numFmtId="0" fontId="4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left" vertical="center"/>
    </xf>
    <xf numFmtId="0" fontId="6" fillId="0" borderId="2" xfId="0" applyFont="1" applyBorder="1">
      <alignment vertical="center"/>
    </xf>
    <xf numFmtId="177" fontId="2" fillId="2" borderId="5" xfId="0" applyNumberFormat="1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left" vertical="center"/>
    </xf>
    <xf numFmtId="177" fontId="2" fillId="3" borderId="5" xfId="0" applyNumberFormat="1" applyFont="1" applyFill="1" applyBorder="1">
      <alignment vertical="center"/>
    </xf>
    <xf numFmtId="49" fontId="2" fillId="3" borderId="5" xfId="0" applyNumberFormat="1" applyFont="1" applyFill="1" applyBorder="1" applyAlignment="1">
      <alignment horizontal="left" vertical="center"/>
    </xf>
    <xf numFmtId="0" fontId="3" fillId="4" borderId="5" xfId="0" applyFont="1" applyFill="1" applyBorder="1">
      <alignment vertical="center"/>
    </xf>
    <xf numFmtId="0" fontId="4" fillId="4" borderId="5" xfId="0" applyFont="1" applyFill="1" applyBorder="1">
      <alignment vertical="center"/>
    </xf>
    <xf numFmtId="176" fontId="0" fillId="0" borderId="0" xfId="0" applyNumberFormat="1">
      <alignment vertical="center"/>
    </xf>
    <xf numFmtId="0" fontId="7" fillId="3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2" fillId="0" borderId="5" xfId="0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11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opLeftCell="A10" workbookViewId="0">
      <selection activeCell="A34" sqref="A34"/>
    </sheetView>
  </sheetViews>
  <sheetFormatPr defaultRowHeight="13.5" x14ac:dyDescent="0.15"/>
  <cols>
    <col min="1" max="1" width="9.5" bestFit="1" customWidth="1"/>
    <col min="2" max="2" width="28.375" customWidth="1"/>
    <col min="3" max="4" width="20.625" customWidth="1"/>
    <col min="5" max="5" width="9.875" bestFit="1" customWidth="1"/>
    <col min="6" max="6" width="10.625" customWidth="1"/>
    <col min="7" max="7" width="10.75" bestFit="1" customWidth="1"/>
    <col min="8" max="8" width="13.625" bestFit="1" customWidth="1"/>
    <col min="9" max="9" width="11.625" bestFit="1" customWidth="1"/>
  </cols>
  <sheetData>
    <row r="1" spans="1:9" ht="15.75" x14ac:dyDescent="0.15">
      <c r="A1" s="1"/>
      <c r="B1" s="2" t="s">
        <v>8</v>
      </c>
      <c r="C1" s="22" t="s">
        <v>17</v>
      </c>
      <c r="D1" s="22" t="s">
        <v>33</v>
      </c>
      <c r="E1" s="2" t="s">
        <v>9</v>
      </c>
      <c r="F1" s="2" t="s">
        <v>10</v>
      </c>
      <c r="G1" s="2" t="s">
        <v>0</v>
      </c>
      <c r="H1" s="25" t="s">
        <v>32</v>
      </c>
      <c r="I1" s="3" t="s">
        <v>11</v>
      </c>
    </row>
    <row r="2" spans="1:9" ht="15.75" x14ac:dyDescent="0.15">
      <c r="A2" s="4" t="s">
        <v>12</v>
      </c>
      <c r="B2" s="21" t="s">
        <v>16</v>
      </c>
      <c r="C2" s="5"/>
      <c r="D2" s="5"/>
      <c r="E2" s="6"/>
      <c r="F2" s="6"/>
      <c r="G2" s="6"/>
      <c r="H2" s="5"/>
      <c r="I2" s="7"/>
    </row>
    <row r="3" spans="1:9" ht="15.75" x14ac:dyDescent="0.15">
      <c r="A3" s="4"/>
      <c r="B3" s="21" t="s">
        <v>30</v>
      </c>
      <c r="C3" s="5" t="s">
        <v>18</v>
      </c>
      <c r="D3" s="26">
        <v>1</v>
      </c>
      <c r="E3" s="6">
        <v>22550</v>
      </c>
      <c r="F3" s="6">
        <v>3960</v>
      </c>
      <c r="G3" s="6">
        <f>SUM(E3:F3)</f>
        <v>26510</v>
      </c>
      <c r="H3" s="23" t="s">
        <v>31</v>
      </c>
      <c r="I3" s="7"/>
    </row>
    <row r="4" spans="1:9" ht="15.75" x14ac:dyDescent="0.15">
      <c r="A4" s="4" t="s">
        <v>12</v>
      </c>
      <c r="B4" s="23" t="s">
        <v>19</v>
      </c>
      <c r="C4" s="5"/>
      <c r="D4" s="5"/>
      <c r="E4" s="6"/>
      <c r="F4" s="6"/>
      <c r="G4" s="6"/>
      <c r="H4" s="5"/>
      <c r="I4" s="7"/>
    </row>
    <row r="5" spans="1:9" ht="15.75" x14ac:dyDescent="0.15">
      <c r="A5" s="4"/>
      <c r="B5" s="23" t="s">
        <v>20</v>
      </c>
      <c r="C5" s="5" t="s">
        <v>23</v>
      </c>
      <c r="D5" s="26">
        <v>1</v>
      </c>
      <c r="E5" s="6">
        <v>4422</v>
      </c>
      <c r="F5" s="6">
        <v>3960</v>
      </c>
      <c r="G5" s="6">
        <f>SUM(E5:F5)</f>
        <v>8382</v>
      </c>
      <c r="H5" s="23" t="s">
        <v>31</v>
      </c>
      <c r="I5" s="7"/>
    </row>
    <row r="6" spans="1:9" ht="15.75" x14ac:dyDescent="0.15">
      <c r="A6" s="4"/>
      <c r="B6" s="23" t="s">
        <v>21</v>
      </c>
      <c r="C6" s="5" t="s">
        <v>24</v>
      </c>
      <c r="D6" s="26">
        <v>1</v>
      </c>
      <c r="E6" s="6">
        <v>148</v>
      </c>
      <c r="F6" s="6"/>
      <c r="G6" s="6"/>
      <c r="H6" s="23" t="s">
        <v>31</v>
      </c>
      <c r="I6" s="7"/>
    </row>
    <row r="7" spans="1:9" ht="15.75" x14ac:dyDescent="0.15">
      <c r="A7" s="4"/>
      <c r="B7" s="23" t="s">
        <v>22</v>
      </c>
      <c r="C7" s="5" t="s">
        <v>25</v>
      </c>
      <c r="D7" s="26">
        <v>1</v>
      </c>
      <c r="E7" s="6">
        <v>181</v>
      </c>
      <c r="F7" s="6"/>
      <c r="G7" s="6"/>
      <c r="H7" s="23" t="s">
        <v>31</v>
      </c>
      <c r="I7" s="7"/>
    </row>
    <row r="8" spans="1:9" ht="15.75" x14ac:dyDescent="0.15">
      <c r="A8" s="4" t="s">
        <v>12</v>
      </c>
      <c r="B8" s="21" t="s">
        <v>26</v>
      </c>
      <c r="C8" s="5"/>
      <c r="D8" s="5"/>
      <c r="E8" s="6"/>
      <c r="F8" s="6"/>
      <c r="G8" s="6"/>
      <c r="H8" s="5"/>
      <c r="I8" s="7"/>
    </row>
    <row r="9" spans="1:9" ht="15.75" x14ac:dyDescent="0.15">
      <c r="A9" s="4"/>
      <c r="B9" s="23" t="s">
        <v>27</v>
      </c>
      <c r="C9" s="5" t="s">
        <v>29</v>
      </c>
      <c r="D9" s="26">
        <v>2</v>
      </c>
      <c r="E9" s="6">
        <v>1342</v>
      </c>
      <c r="F9" s="6">
        <v>7920</v>
      </c>
      <c r="G9" s="6">
        <f>SUM(E9:F9)</f>
        <v>9262</v>
      </c>
      <c r="H9" s="23" t="s">
        <v>31</v>
      </c>
      <c r="I9" s="7"/>
    </row>
    <row r="10" spans="1:9" ht="15.75" x14ac:dyDescent="0.15">
      <c r="A10" s="4"/>
      <c r="B10" s="23" t="s">
        <v>28</v>
      </c>
      <c r="C10" s="24">
        <v>9420130220</v>
      </c>
      <c r="D10" s="26">
        <v>2</v>
      </c>
      <c r="E10" s="6">
        <v>66</v>
      </c>
      <c r="F10" s="6"/>
      <c r="G10" s="6"/>
      <c r="H10" s="23" t="s">
        <v>31</v>
      </c>
      <c r="I10" s="7"/>
    </row>
    <row r="11" spans="1:9" ht="15.75" x14ac:dyDescent="0.15">
      <c r="A11" s="8"/>
      <c r="B11" s="9" t="s">
        <v>1</v>
      </c>
      <c r="C11" s="9"/>
      <c r="D11" s="9"/>
      <c r="E11" s="10">
        <f>SUM(E2:E10)</f>
        <v>28709</v>
      </c>
      <c r="F11" s="10">
        <f>SUM(F2:F10)</f>
        <v>15840</v>
      </c>
      <c r="G11" s="10">
        <f>SUM(G2:G8)</f>
        <v>34892</v>
      </c>
      <c r="H11" s="9"/>
      <c r="I11" s="11"/>
    </row>
    <row r="12" spans="1:9" ht="15.75" x14ac:dyDescent="0.15">
      <c r="A12" s="12"/>
      <c r="B12" s="27" t="s">
        <v>38</v>
      </c>
      <c r="C12" s="13"/>
      <c r="D12" s="13"/>
      <c r="E12" s="14"/>
      <c r="F12" s="14"/>
      <c r="G12" s="14"/>
      <c r="H12" s="13"/>
      <c r="I12" s="15"/>
    </row>
    <row r="13" spans="1:9" ht="15.75" x14ac:dyDescent="0.15">
      <c r="A13" s="12" t="s">
        <v>13</v>
      </c>
      <c r="B13" s="20" t="s">
        <v>34</v>
      </c>
      <c r="C13" s="13"/>
      <c r="D13" s="13">
        <v>4.2</v>
      </c>
      <c r="E13" s="14">
        <v>0</v>
      </c>
      <c r="F13" s="14"/>
      <c r="G13" s="14">
        <f t="shared" ref="G13:G28" si="0">SUM(E13:F13)</f>
        <v>0</v>
      </c>
      <c r="H13" s="13" t="s">
        <v>2</v>
      </c>
      <c r="I13" s="15"/>
    </row>
    <row r="14" spans="1:9" ht="15.75" x14ac:dyDescent="0.15">
      <c r="A14" s="12"/>
      <c r="B14" s="27" t="s">
        <v>35</v>
      </c>
      <c r="C14" s="13" t="s">
        <v>37</v>
      </c>
      <c r="D14" s="29">
        <v>1</v>
      </c>
      <c r="E14" s="14">
        <v>1320</v>
      </c>
      <c r="F14" s="14">
        <v>990</v>
      </c>
      <c r="G14" s="14"/>
      <c r="H14" s="27" t="s">
        <v>31</v>
      </c>
      <c r="I14" s="15"/>
    </row>
    <row r="15" spans="1:9" ht="15.75" x14ac:dyDescent="0.15">
      <c r="A15" s="12"/>
      <c r="B15" s="27" t="s">
        <v>36</v>
      </c>
      <c r="C15" s="28">
        <v>9410914000</v>
      </c>
      <c r="D15" s="29">
        <v>1</v>
      </c>
      <c r="E15" s="14">
        <v>77</v>
      </c>
      <c r="F15" s="14"/>
      <c r="G15" s="14"/>
      <c r="H15" s="27" t="s">
        <v>31</v>
      </c>
      <c r="I15" s="15"/>
    </row>
    <row r="16" spans="1:9" ht="15.75" x14ac:dyDescent="0.15">
      <c r="A16" s="12"/>
      <c r="B16" s="27" t="s">
        <v>39</v>
      </c>
      <c r="C16" s="28"/>
      <c r="D16" s="29">
        <v>1</v>
      </c>
      <c r="E16" s="14"/>
      <c r="F16" s="14"/>
      <c r="G16" s="14"/>
      <c r="H16" s="27" t="s">
        <v>40</v>
      </c>
      <c r="I16" s="15"/>
    </row>
    <row r="17" spans="1:9" ht="15.75" x14ac:dyDescent="0.15">
      <c r="A17" s="12"/>
      <c r="B17" s="27" t="s">
        <v>41</v>
      </c>
      <c r="C17" s="13"/>
      <c r="D17" s="29"/>
      <c r="E17" s="14"/>
      <c r="F17" s="14"/>
      <c r="G17" s="14"/>
      <c r="H17" s="13"/>
      <c r="I17" s="15"/>
    </row>
    <row r="18" spans="1:9" ht="15.75" x14ac:dyDescent="0.15">
      <c r="A18" s="12" t="s">
        <v>13</v>
      </c>
      <c r="B18" s="20" t="s">
        <v>42</v>
      </c>
      <c r="C18" s="30" t="s">
        <v>43</v>
      </c>
      <c r="D18" s="29">
        <v>1</v>
      </c>
      <c r="E18" s="14">
        <v>1141</v>
      </c>
      <c r="F18" s="14">
        <v>2970</v>
      </c>
      <c r="G18" s="14">
        <f t="shared" si="0"/>
        <v>4111</v>
      </c>
      <c r="H18" s="20" t="s">
        <v>50</v>
      </c>
      <c r="I18" s="15"/>
    </row>
    <row r="19" spans="1:9" ht="15.75" x14ac:dyDescent="0.15">
      <c r="A19" s="12" t="s">
        <v>13</v>
      </c>
      <c r="B19" s="20" t="s">
        <v>44</v>
      </c>
      <c r="C19" s="13"/>
      <c r="D19" s="29"/>
      <c r="E19" s="14"/>
      <c r="F19" s="14"/>
      <c r="G19" s="14"/>
      <c r="H19" s="13"/>
      <c r="I19" s="15"/>
    </row>
    <row r="20" spans="1:9" ht="15.75" x14ac:dyDescent="0.15">
      <c r="A20" s="12" t="s">
        <v>13</v>
      </c>
      <c r="B20" s="20" t="s">
        <v>45</v>
      </c>
      <c r="C20" s="13" t="s">
        <v>46</v>
      </c>
      <c r="D20" s="29">
        <v>1</v>
      </c>
      <c r="E20" s="14">
        <v>14300</v>
      </c>
      <c r="F20" s="14">
        <v>1980</v>
      </c>
      <c r="G20" s="14">
        <f t="shared" si="0"/>
        <v>16280</v>
      </c>
      <c r="H20" s="20" t="s">
        <v>50</v>
      </c>
      <c r="I20" s="15"/>
    </row>
    <row r="21" spans="1:9" ht="15.75" x14ac:dyDescent="0.15">
      <c r="A21" s="12"/>
      <c r="B21" s="20" t="s">
        <v>47</v>
      </c>
      <c r="C21" s="13"/>
      <c r="D21" s="29"/>
      <c r="E21" s="14"/>
      <c r="F21" s="14"/>
      <c r="G21" s="14"/>
      <c r="H21" s="13"/>
      <c r="I21" s="15"/>
    </row>
    <row r="22" spans="1:9" ht="15.75" x14ac:dyDescent="0.15">
      <c r="A22" s="12" t="s">
        <v>13</v>
      </c>
      <c r="B22" s="20" t="s">
        <v>48</v>
      </c>
      <c r="C22" s="20"/>
      <c r="D22" s="29">
        <v>1</v>
      </c>
      <c r="E22" s="14">
        <v>0</v>
      </c>
      <c r="F22" s="14"/>
      <c r="G22" s="14">
        <f t="shared" si="0"/>
        <v>0</v>
      </c>
      <c r="H22" s="20" t="s">
        <v>49</v>
      </c>
      <c r="I22" s="15">
        <v>7000</v>
      </c>
    </row>
    <row r="23" spans="1:9" ht="15.75" x14ac:dyDescent="0.15">
      <c r="A23" s="8"/>
      <c r="B23" s="9" t="s">
        <v>1</v>
      </c>
      <c r="C23" s="9"/>
      <c r="D23" s="9"/>
      <c r="E23" s="10">
        <f>SUM(E13:E22)</f>
        <v>16838</v>
      </c>
      <c r="F23" s="10">
        <f>SUM(F13:F22)</f>
        <v>5940</v>
      </c>
      <c r="G23" s="10">
        <f>SUM(G13:G22)</f>
        <v>20391</v>
      </c>
      <c r="H23" s="9"/>
      <c r="I23" s="11"/>
    </row>
    <row r="24" spans="1:9" ht="15.75" x14ac:dyDescent="0.15">
      <c r="A24" s="16" t="s">
        <v>14</v>
      </c>
      <c r="B24" s="17" t="s">
        <v>3</v>
      </c>
      <c r="C24" s="17"/>
      <c r="D24" s="17"/>
      <c r="E24" s="18"/>
      <c r="F24" s="18"/>
      <c r="G24" s="18"/>
      <c r="H24" s="32" t="s">
        <v>52</v>
      </c>
      <c r="I24" s="19"/>
    </row>
    <row r="25" spans="1:9" ht="15.75" x14ac:dyDescent="0.15">
      <c r="A25" s="16" t="s">
        <v>14</v>
      </c>
      <c r="B25" s="17" t="s">
        <v>4</v>
      </c>
      <c r="C25" s="17"/>
      <c r="D25" s="17"/>
      <c r="E25" s="18"/>
      <c r="F25" s="18"/>
      <c r="G25" s="18"/>
      <c r="H25" s="31" t="s">
        <v>51</v>
      </c>
      <c r="I25" s="19"/>
    </row>
    <row r="26" spans="1:9" ht="15.75" x14ac:dyDescent="0.15">
      <c r="A26" s="8"/>
      <c r="B26" s="9" t="s">
        <v>1</v>
      </c>
      <c r="C26" s="9"/>
      <c r="D26" s="9"/>
      <c r="E26" s="10">
        <f>SUM(E24:E25)</f>
        <v>0</v>
      </c>
      <c r="F26" s="10">
        <f>SUM(F24:F25)</f>
        <v>0</v>
      </c>
      <c r="G26" s="10">
        <f>SUM(G24:G25)</f>
        <v>0</v>
      </c>
      <c r="H26" s="9"/>
      <c r="I26" s="11"/>
    </row>
    <row r="27" spans="1:9" ht="15.75" x14ac:dyDescent="0.15">
      <c r="A27" s="16" t="s">
        <v>15</v>
      </c>
      <c r="B27" s="17" t="s">
        <v>5</v>
      </c>
      <c r="C27" s="17"/>
      <c r="D27" s="17"/>
      <c r="E27" s="18"/>
      <c r="F27" s="18"/>
      <c r="G27" s="18">
        <f t="shared" si="0"/>
        <v>0</v>
      </c>
      <c r="H27" s="17"/>
      <c r="I27" s="19">
        <v>2200</v>
      </c>
    </row>
    <row r="28" spans="1:9" ht="15.75" x14ac:dyDescent="0.15">
      <c r="A28" s="16" t="s">
        <v>15</v>
      </c>
      <c r="B28" s="17" t="s">
        <v>6</v>
      </c>
      <c r="C28" s="17"/>
      <c r="D28" s="17"/>
      <c r="E28" s="18"/>
      <c r="F28" s="18"/>
      <c r="G28" s="18">
        <f t="shared" si="0"/>
        <v>0</v>
      </c>
      <c r="H28" s="17"/>
      <c r="I28" s="19"/>
    </row>
    <row r="29" spans="1:9" ht="15.75" x14ac:dyDescent="0.15">
      <c r="A29" s="8"/>
      <c r="B29" s="9" t="s">
        <v>1</v>
      </c>
      <c r="C29" s="9"/>
      <c r="D29" s="9"/>
      <c r="E29" s="10">
        <f>SUM(E27:E28)</f>
        <v>0</v>
      </c>
      <c r="F29" s="10">
        <f>SUM(F27:F28)</f>
        <v>0</v>
      </c>
      <c r="G29" s="10"/>
      <c r="H29" s="9"/>
      <c r="I29" s="11"/>
    </row>
    <row r="30" spans="1:9" ht="15.75" x14ac:dyDescent="0.15">
      <c r="A30" s="12"/>
      <c r="B30" s="27" t="s">
        <v>61</v>
      </c>
      <c r="C30" s="13"/>
      <c r="D30" s="13"/>
      <c r="E30" s="14"/>
      <c r="F30" s="14">
        <v>10450</v>
      </c>
      <c r="G30" s="14">
        <f t="shared" ref="G30:G31" si="1">SUM(E30:F30)</f>
        <v>10450</v>
      </c>
      <c r="H30" s="13"/>
      <c r="I30" s="15"/>
    </row>
    <row r="31" spans="1:9" ht="15" x14ac:dyDescent="0.15">
      <c r="A31" s="34" t="s">
        <v>72</v>
      </c>
      <c r="B31" s="27" t="s">
        <v>62</v>
      </c>
      <c r="C31" s="13"/>
      <c r="D31" s="13"/>
      <c r="E31" s="14"/>
      <c r="F31" s="14">
        <v>6600</v>
      </c>
      <c r="G31" s="14">
        <f t="shared" si="1"/>
        <v>6600</v>
      </c>
      <c r="H31" s="27" t="s">
        <v>60</v>
      </c>
      <c r="I31" s="15"/>
    </row>
    <row r="32" spans="1:9" ht="15" x14ac:dyDescent="0.15">
      <c r="A32" s="34" t="s">
        <v>72</v>
      </c>
      <c r="B32" s="13" t="s">
        <v>7</v>
      </c>
      <c r="C32" s="13"/>
      <c r="D32" s="13"/>
      <c r="E32" s="14"/>
      <c r="F32" s="14">
        <v>5720</v>
      </c>
      <c r="G32" s="14">
        <f>SUM(E32:F32)</f>
        <v>5720</v>
      </c>
      <c r="H32" s="27" t="s">
        <v>70</v>
      </c>
      <c r="I32" s="15"/>
    </row>
    <row r="33" spans="1:9" ht="15" x14ac:dyDescent="0.15">
      <c r="A33" s="34" t="s">
        <v>72</v>
      </c>
      <c r="B33" s="27" t="s">
        <v>63</v>
      </c>
      <c r="C33" s="13"/>
      <c r="D33" s="13"/>
      <c r="E33" s="14"/>
      <c r="F33" s="14">
        <v>20900</v>
      </c>
      <c r="G33" s="14">
        <f>SUM(E33:F33)</f>
        <v>20900</v>
      </c>
      <c r="H33" s="27" t="s">
        <v>64</v>
      </c>
      <c r="I33" s="15"/>
    </row>
    <row r="34" spans="1:9" ht="15" x14ac:dyDescent="0.15">
      <c r="A34" s="34" t="s">
        <v>72</v>
      </c>
      <c r="B34" s="27" t="s">
        <v>65</v>
      </c>
      <c r="C34" s="13"/>
      <c r="D34" s="13"/>
      <c r="E34" s="14"/>
      <c r="F34" s="14">
        <v>1100</v>
      </c>
      <c r="G34" s="14">
        <f>SUM(E34:F34)</f>
        <v>1100</v>
      </c>
      <c r="H34" s="27" t="s">
        <v>71</v>
      </c>
      <c r="I34" s="15"/>
    </row>
    <row r="35" spans="1:9" s="40" customFormat="1" ht="15" x14ac:dyDescent="0.15">
      <c r="A35" s="35"/>
      <c r="B35" s="36"/>
      <c r="C35" s="37"/>
      <c r="D35" s="37"/>
      <c r="E35" s="38">
        <f>SUM(E30:E34)</f>
        <v>0</v>
      </c>
      <c r="F35" s="38">
        <f>SUM(F30:F34)</f>
        <v>44770</v>
      </c>
      <c r="G35" s="38"/>
      <c r="H35" s="37"/>
      <c r="I35" s="39"/>
    </row>
    <row r="36" spans="1:9" s="40" customFormat="1" ht="15" x14ac:dyDescent="0.15">
      <c r="A36" s="35"/>
      <c r="B36" s="36" t="s">
        <v>68</v>
      </c>
      <c r="C36" s="37"/>
      <c r="D36" s="37"/>
      <c r="E36" s="38">
        <f>SUM(E11,E23,E26,E29,E35)</f>
        <v>45547</v>
      </c>
      <c r="F36" s="38">
        <f>SUM(F11,F23,F26,F29,F35)</f>
        <v>66550</v>
      </c>
      <c r="G36" s="38">
        <f>SUM(E36:F36)</f>
        <v>112097</v>
      </c>
      <c r="H36" s="37"/>
      <c r="I36" s="39"/>
    </row>
    <row r="37" spans="1:9" s="40" customFormat="1" ht="15" x14ac:dyDescent="0.15">
      <c r="A37" s="35"/>
      <c r="B37" s="36" t="s">
        <v>66</v>
      </c>
      <c r="C37" s="37"/>
      <c r="D37" s="37"/>
      <c r="E37" s="38"/>
      <c r="F37" s="38"/>
      <c r="G37" s="38">
        <v>-1247</v>
      </c>
      <c r="H37" s="37"/>
      <c r="I37" s="39"/>
    </row>
    <row r="38" spans="1:9" ht="15.75" x14ac:dyDescent="0.15">
      <c r="A38" s="8"/>
      <c r="B38" t="s">
        <v>53</v>
      </c>
      <c r="C38" s="9"/>
      <c r="D38" s="9"/>
      <c r="E38" s="10"/>
      <c r="F38" s="10"/>
      <c r="G38" s="10">
        <f>G46</f>
        <v>68150</v>
      </c>
      <c r="H38" s="9"/>
      <c r="I38" s="11"/>
    </row>
    <row r="39" spans="1:9" ht="16.5" thickBot="1" x14ac:dyDescent="0.2">
      <c r="A39" s="41"/>
      <c r="B39" s="42" t="s">
        <v>69</v>
      </c>
      <c r="C39" s="43"/>
      <c r="D39" s="43"/>
      <c r="E39" s="44"/>
      <c r="F39" s="44"/>
      <c r="G39" s="44">
        <f>G51</f>
        <v>11000</v>
      </c>
      <c r="H39" s="43"/>
      <c r="I39" s="45"/>
    </row>
    <row r="40" spans="1:9" ht="17.25" thickTop="1" thickBot="1" x14ac:dyDescent="0.2">
      <c r="A40" s="46"/>
      <c r="B40" s="47" t="s">
        <v>57</v>
      </c>
      <c r="C40" s="48"/>
      <c r="D40" s="48"/>
      <c r="E40" s="49"/>
      <c r="F40" s="49"/>
      <c r="G40" s="49">
        <f>SUM(G36:G39)</f>
        <v>190000</v>
      </c>
      <c r="H40" s="48"/>
      <c r="I40" s="50"/>
    </row>
    <row r="42" spans="1:9" x14ac:dyDescent="0.15">
      <c r="F42" t="s">
        <v>53</v>
      </c>
    </row>
    <row r="43" spans="1:9" x14ac:dyDescent="0.15">
      <c r="F43" t="s">
        <v>54</v>
      </c>
      <c r="G43" s="33">
        <v>45600</v>
      </c>
    </row>
    <row r="44" spans="1:9" x14ac:dyDescent="0.15">
      <c r="F44" t="s">
        <v>55</v>
      </c>
      <c r="G44" s="33">
        <v>21550</v>
      </c>
    </row>
    <row r="45" spans="1:9" x14ac:dyDescent="0.15">
      <c r="F45" t="s">
        <v>56</v>
      </c>
      <c r="G45" s="33">
        <v>1000</v>
      </c>
    </row>
    <row r="46" spans="1:9" x14ac:dyDescent="0.15">
      <c r="F46" t="s">
        <v>57</v>
      </c>
      <c r="G46" s="33">
        <f>SUM(G43:G45)</f>
        <v>68150</v>
      </c>
    </row>
    <row r="47" spans="1:9" x14ac:dyDescent="0.15">
      <c r="F47" t="s">
        <v>58</v>
      </c>
      <c r="G47" s="33">
        <f>G43</f>
        <v>45600</v>
      </c>
    </row>
    <row r="48" spans="1:9" x14ac:dyDescent="0.15">
      <c r="F48" t="s">
        <v>59</v>
      </c>
      <c r="G48" s="33">
        <f>SUM(G44:G45)</f>
        <v>22550</v>
      </c>
    </row>
    <row r="50" spans="6:7" x14ac:dyDescent="0.15">
      <c r="F50" t="s">
        <v>67</v>
      </c>
    </row>
    <row r="51" spans="6:7" x14ac:dyDescent="0.15">
      <c r="G51" s="33">
        <v>11000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7076-4599-49F3-ADA5-367C44DA4078}">
  <dimension ref="A1:I35"/>
  <sheetViews>
    <sheetView showGridLines="0" tabSelected="1" workbookViewId="0">
      <selection activeCell="G8" sqref="G8"/>
    </sheetView>
  </sheetViews>
  <sheetFormatPr defaultRowHeight="13.5" x14ac:dyDescent="0.15"/>
  <cols>
    <col min="1" max="1" width="9.5" bestFit="1" customWidth="1"/>
    <col min="2" max="2" width="28.375" customWidth="1"/>
    <col min="3" max="4" width="20.625" customWidth="1"/>
    <col min="5" max="5" width="9.875" bestFit="1" customWidth="1"/>
    <col min="6" max="6" width="10.625" customWidth="1"/>
    <col min="7" max="7" width="10.75" bestFit="1" customWidth="1"/>
    <col min="8" max="8" width="13.625" bestFit="1" customWidth="1"/>
    <col min="9" max="9" width="11.625" bestFit="1" customWidth="1"/>
  </cols>
  <sheetData>
    <row r="1" spans="1:9" ht="15.75" x14ac:dyDescent="0.15">
      <c r="A1" s="1"/>
      <c r="B1" s="2" t="s">
        <v>8</v>
      </c>
      <c r="C1" s="22" t="s">
        <v>17</v>
      </c>
      <c r="D1" s="22" t="s">
        <v>33</v>
      </c>
      <c r="E1" s="2" t="s">
        <v>9</v>
      </c>
      <c r="F1" s="2" t="s">
        <v>10</v>
      </c>
      <c r="G1" s="2" t="s">
        <v>0</v>
      </c>
      <c r="H1" s="25" t="s">
        <v>32</v>
      </c>
      <c r="I1" s="3" t="s">
        <v>11</v>
      </c>
    </row>
    <row r="2" spans="1:9" ht="15.75" x14ac:dyDescent="0.15">
      <c r="A2" s="12"/>
      <c r="B2" s="27" t="s">
        <v>38</v>
      </c>
      <c r="C2" s="13"/>
      <c r="D2" s="13"/>
      <c r="E2" s="14"/>
      <c r="F2" s="14"/>
      <c r="G2" s="14"/>
      <c r="H2" s="13"/>
      <c r="I2" s="15"/>
    </row>
    <row r="3" spans="1:9" ht="15.75" x14ac:dyDescent="0.15">
      <c r="A3" s="12" t="s">
        <v>13</v>
      </c>
      <c r="B3" s="20" t="s">
        <v>34</v>
      </c>
      <c r="C3" s="13"/>
      <c r="D3" s="13">
        <v>4.2</v>
      </c>
      <c r="E3" s="14">
        <v>0</v>
      </c>
      <c r="F3" s="14"/>
      <c r="G3" s="14">
        <f t="shared" ref="G3:G13" si="0">SUM(E3:F3)</f>
        <v>0</v>
      </c>
      <c r="H3" s="13" t="s">
        <v>2</v>
      </c>
      <c r="I3" s="15"/>
    </row>
    <row r="4" spans="1:9" ht="15.75" x14ac:dyDescent="0.15">
      <c r="A4" s="12"/>
      <c r="B4" s="27" t="s">
        <v>35</v>
      </c>
      <c r="C4" s="13" t="s">
        <v>37</v>
      </c>
      <c r="D4" s="29">
        <v>1</v>
      </c>
      <c r="E4" s="14">
        <v>1320</v>
      </c>
      <c r="F4" s="14">
        <v>990</v>
      </c>
      <c r="G4" s="14"/>
      <c r="H4" s="27" t="s">
        <v>31</v>
      </c>
      <c r="I4" s="15"/>
    </row>
    <row r="5" spans="1:9" ht="15.75" x14ac:dyDescent="0.15">
      <c r="A5" s="12"/>
      <c r="B5" s="27" t="s">
        <v>36</v>
      </c>
      <c r="C5" s="28">
        <v>9410914000</v>
      </c>
      <c r="D5" s="29">
        <v>1</v>
      </c>
      <c r="E5" s="14">
        <v>77</v>
      </c>
      <c r="F5" s="14"/>
      <c r="G5" s="14"/>
      <c r="H5" s="27" t="s">
        <v>31</v>
      </c>
      <c r="I5" s="15"/>
    </row>
    <row r="6" spans="1:9" ht="15.75" x14ac:dyDescent="0.15">
      <c r="A6" s="12"/>
      <c r="B6" s="27" t="s">
        <v>39</v>
      </c>
      <c r="C6" s="28"/>
      <c r="D6" s="29">
        <v>1</v>
      </c>
      <c r="E6" s="14"/>
      <c r="F6" s="14"/>
      <c r="G6" s="14"/>
      <c r="H6" s="27" t="s">
        <v>40</v>
      </c>
      <c r="I6" s="15"/>
    </row>
    <row r="7" spans="1:9" ht="15.75" x14ac:dyDescent="0.15">
      <c r="A7" s="12"/>
      <c r="B7" s="27" t="s">
        <v>41</v>
      </c>
      <c r="C7" s="13"/>
      <c r="D7" s="29"/>
      <c r="E7" s="14"/>
      <c r="F7" s="14"/>
      <c r="G7" s="14"/>
      <c r="H7" s="13"/>
      <c r="I7" s="15"/>
    </row>
    <row r="8" spans="1:9" ht="15.75" x14ac:dyDescent="0.15">
      <c r="A8" s="8"/>
      <c r="B8" s="9" t="s">
        <v>1</v>
      </c>
      <c r="C8" s="9"/>
      <c r="D8" s="9"/>
      <c r="E8" s="10">
        <f>SUM(E3:E7)</f>
        <v>1397</v>
      </c>
      <c r="F8" s="10">
        <f>SUM(F3:F7)</f>
        <v>990</v>
      </c>
      <c r="G8" s="10">
        <f>SUM(G3:G7)</f>
        <v>0</v>
      </c>
      <c r="H8" s="9"/>
      <c r="I8" s="11"/>
    </row>
    <row r="9" spans="1:9" ht="15.75" x14ac:dyDescent="0.15">
      <c r="A9" s="16" t="s">
        <v>14</v>
      </c>
      <c r="B9" s="17" t="s">
        <v>3</v>
      </c>
      <c r="C9" s="17"/>
      <c r="D9" s="17"/>
      <c r="E9" s="18"/>
      <c r="F9" s="18"/>
      <c r="G9" s="18"/>
      <c r="H9" s="32" t="s">
        <v>52</v>
      </c>
      <c r="I9" s="19"/>
    </row>
    <row r="10" spans="1:9" ht="15.75" x14ac:dyDescent="0.15">
      <c r="A10" s="16" t="s">
        <v>14</v>
      </c>
      <c r="B10" s="17" t="s">
        <v>4</v>
      </c>
      <c r="C10" s="17"/>
      <c r="D10" s="17"/>
      <c r="E10" s="18"/>
      <c r="F10" s="18"/>
      <c r="G10" s="18"/>
      <c r="H10" s="31" t="s">
        <v>51</v>
      </c>
      <c r="I10" s="19"/>
    </row>
    <row r="11" spans="1:9" ht="15.75" x14ac:dyDescent="0.15">
      <c r="A11" s="8"/>
      <c r="B11" s="9" t="s">
        <v>1</v>
      </c>
      <c r="C11" s="9"/>
      <c r="D11" s="9"/>
      <c r="E11" s="10">
        <f>SUM(E9:E10)</f>
        <v>0</v>
      </c>
      <c r="F11" s="10">
        <f>SUM(F9:F10)</f>
        <v>0</v>
      </c>
      <c r="G11" s="10">
        <f>SUM(G9:G10)</f>
        <v>0</v>
      </c>
      <c r="H11" s="9"/>
      <c r="I11" s="11"/>
    </row>
    <row r="12" spans="1:9" ht="15.75" x14ac:dyDescent="0.15">
      <c r="A12" s="16" t="s">
        <v>15</v>
      </c>
      <c r="B12" s="17" t="s">
        <v>5</v>
      </c>
      <c r="C12" s="17"/>
      <c r="D12" s="17"/>
      <c r="E12" s="18"/>
      <c r="F12" s="18"/>
      <c r="G12" s="18">
        <f t="shared" si="0"/>
        <v>0</v>
      </c>
      <c r="H12" s="17"/>
      <c r="I12" s="19">
        <v>2200</v>
      </c>
    </row>
    <row r="13" spans="1:9" ht="15.75" x14ac:dyDescent="0.15">
      <c r="A13" s="16" t="s">
        <v>15</v>
      </c>
      <c r="B13" s="17" t="s">
        <v>6</v>
      </c>
      <c r="C13" s="17"/>
      <c r="D13" s="17"/>
      <c r="E13" s="18"/>
      <c r="F13" s="18"/>
      <c r="G13" s="18">
        <f t="shared" si="0"/>
        <v>0</v>
      </c>
      <c r="H13" s="17"/>
      <c r="I13" s="19"/>
    </row>
    <row r="14" spans="1:9" ht="15.75" x14ac:dyDescent="0.15">
      <c r="A14" s="8"/>
      <c r="B14" s="9" t="s">
        <v>1</v>
      </c>
      <c r="C14" s="9"/>
      <c r="D14" s="9"/>
      <c r="E14" s="10">
        <f>SUM(E12:E13)</f>
        <v>0</v>
      </c>
      <c r="F14" s="10">
        <f>SUM(F12:F13)</f>
        <v>0</v>
      </c>
      <c r="G14" s="10"/>
      <c r="H14" s="9"/>
      <c r="I14" s="11"/>
    </row>
    <row r="15" spans="1:9" ht="15.75" x14ac:dyDescent="0.15">
      <c r="A15" s="12"/>
      <c r="B15" s="27" t="s">
        <v>61</v>
      </c>
      <c r="C15" s="13"/>
      <c r="D15" s="13"/>
      <c r="E15" s="14"/>
      <c r="F15" s="14">
        <v>10450</v>
      </c>
      <c r="G15" s="14">
        <f t="shared" ref="G15:G16" si="1">SUM(E15:F15)</f>
        <v>10450</v>
      </c>
      <c r="H15" s="13"/>
      <c r="I15" s="15"/>
    </row>
    <row r="16" spans="1:9" ht="15" x14ac:dyDescent="0.15">
      <c r="A16" s="34" t="s">
        <v>72</v>
      </c>
      <c r="B16" s="27" t="s">
        <v>62</v>
      </c>
      <c r="C16" s="13"/>
      <c r="D16" s="13"/>
      <c r="E16" s="14"/>
      <c r="F16" s="14">
        <v>6600</v>
      </c>
      <c r="G16" s="14">
        <f t="shared" si="1"/>
        <v>6600</v>
      </c>
      <c r="H16" s="27" t="s">
        <v>60</v>
      </c>
      <c r="I16" s="15"/>
    </row>
    <row r="17" spans="1:9" ht="15" x14ac:dyDescent="0.15">
      <c r="A17" s="34" t="s">
        <v>72</v>
      </c>
      <c r="B17" s="27" t="s">
        <v>63</v>
      </c>
      <c r="C17" s="13"/>
      <c r="D17" s="13"/>
      <c r="E17" s="14"/>
      <c r="F17" s="14">
        <v>20900</v>
      </c>
      <c r="G17" s="14">
        <f>SUM(E17:F17)</f>
        <v>20900</v>
      </c>
      <c r="H17" s="27" t="s">
        <v>40</v>
      </c>
      <c r="I17" s="15"/>
    </row>
    <row r="18" spans="1:9" ht="15" x14ac:dyDescent="0.15">
      <c r="A18" s="34" t="s">
        <v>72</v>
      </c>
      <c r="B18" s="27" t="s">
        <v>65</v>
      </c>
      <c r="C18" s="13"/>
      <c r="D18" s="13"/>
      <c r="E18" s="14"/>
      <c r="F18" s="14">
        <v>1100</v>
      </c>
      <c r="G18" s="14">
        <f>SUM(E18:F18)</f>
        <v>1100</v>
      </c>
      <c r="H18" s="27" t="s">
        <v>47</v>
      </c>
      <c r="I18" s="15"/>
    </row>
    <row r="19" spans="1:9" s="40" customFormat="1" ht="15" x14ac:dyDescent="0.15">
      <c r="A19" s="35"/>
      <c r="B19" s="36"/>
      <c r="C19" s="37"/>
      <c r="D19" s="37"/>
      <c r="E19" s="38">
        <f>SUM(E15:E18)</f>
        <v>0</v>
      </c>
      <c r="F19" s="38">
        <f>SUM(F15:F18)</f>
        <v>39050</v>
      </c>
      <c r="G19" s="38"/>
      <c r="H19" s="37"/>
      <c r="I19" s="39"/>
    </row>
    <row r="20" spans="1:9" s="40" customFormat="1" ht="15" x14ac:dyDescent="0.15">
      <c r="A20" s="35"/>
      <c r="B20" s="36" t="s">
        <v>68</v>
      </c>
      <c r="C20" s="37"/>
      <c r="D20" s="37"/>
      <c r="E20" s="38">
        <f>SUM(E8,E11,E14,E19)</f>
        <v>1397</v>
      </c>
      <c r="F20" s="38">
        <f>SUM(F8,F11,F14,F19)</f>
        <v>40040</v>
      </c>
      <c r="G20" s="38">
        <f>SUM(E20:F20)</f>
        <v>41437</v>
      </c>
      <c r="H20" s="37"/>
      <c r="I20" s="39"/>
    </row>
    <row r="21" spans="1:9" s="40" customFormat="1" ht="15" x14ac:dyDescent="0.15">
      <c r="A21" s="35"/>
      <c r="B21" s="36" t="s">
        <v>66</v>
      </c>
      <c r="C21" s="37"/>
      <c r="D21" s="37"/>
      <c r="E21" s="38"/>
      <c r="F21" s="38"/>
      <c r="G21" s="38">
        <v>-1247</v>
      </c>
      <c r="H21" s="37"/>
      <c r="I21" s="39"/>
    </row>
    <row r="22" spans="1:9" ht="15.75" x14ac:dyDescent="0.15">
      <c r="A22" s="8"/>
      <c r="B22" t="s">
        <v>53</v>
      </c>
      <c r="C22" s="9"/>
      <c r="D22" s="9"/>
      <c r="E22" s="10"/>
      <c r="F22" s="10"/>
      <c r="G22" s="10">
        <f>G30</f>
        <v>68150</v>
      </c>
      <c r="H22" s="9"/>
      <c r="I22" s="11"/>
    </row>
    <row r="23" spans="1:9" ht="16.5" thickBot="1" x14ac:dyDescent="0.2">
      <c r="A23" s="41"/>
      <c r="B23" s="42" t="s">
        <v>69</v>
      </c>
      <c r="C23" s="43"/>
      <c r="D23" s="43"/>
      <c r="E23" s="44"/>
      <c r="F23" s="44"/>
      <c r="G23" s="44">
        <f>G35</f>
        <v>11000</v>
      </c>
      <c r="H23" s="43"/>
      <c r="I23" s="45"/>
    </row>
    <row r="24" spans="1:9" ht="17.25" thickTop="1" thickBot="1" x14ac:dyDescent="0.2">
      <c r="A24" s="46"/>
      <c r="B24" s="47" t="s">
        <v>57</v>
      </c>
      <c r="C24" s="48"/>
      <c r="D24" s="48"/>
      <c r="E24" s="49"/>
      <c r="F24" s="49"/>
      <c r="G24" s="49">
        <f>SUM(G20:G23)</f>
        <v>119340</v>
      </c>
      <c r="H24" s="48"/>
      <c r="I24" s="50"/>
    </row>
    <row r="26" spans="1:9" x14ac:dyDescent="0.15">
      <c r="F26" t="s">
        <v>53</v>
      </c>
    </row>
    <row r="27" spans="1:9" x14ac:dyDescent="0.15">
      <c r="F27" t="s">
        <v>54</v>
      </c>
      <c r="G27" s="33">
        <v>45600</v>
      </c>
    </row>
    <row r="28" spans="1:9" x14ac:dyDescent="0.15">
      <c r="F28" t="s">
        <v>55</v>
      </c>
      <c r="G28" s="33">
        <v>21550</v>
      </c>
    </row>
    <row r="29" spans="1:9" x14ac:dyDescent="0.15">
      <c r="F29" t="s">
        <v>56</v>
      </c>
      <c r="G29" s="33">
        <v>1000</v>
      </c>
    </row>
    <row r="30" spans="1:9" x14ac:dyDescent="0.15">
      <c r="F30" t="s">
        <v>57</v>
      </c>
      <c r="G30" s="33">
        <f>SUM(G27:G29)</f>
        <v>68150</v>
      </c>
    </row>
    <row r="31" spans="1:9" x14ac:dyDescent="0.15">
      <c r="F31" t="s">
        <v>58</v>
      </c>
      <c r="G31" s="33">
        <f>G27</f>
        <v>45600</v>
      </c>
    </row>
    <row r="32" spans="1:9" x14ac:dyDescent="0.15">
      <c r="F32" t="s">
        <v>59</v>
      </c>
      <c r="G32" s="33">
        <f>SUM(G28:G29)</f>
        <v>22550</v>
      </c>
    </row>
    <row r="34" spans="6:7" x14ac:dyDescent="0.15">
      <c r="F34" t="s">
        <v>67</v>
      </c>
    </row>
    <row r="35" spans="6:7" x14ac:dyDescent="0.15">
      <c r="G35" s="33">
        <v>11000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20200517</vt:lpstr>
      <vt:lpstr>20220515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児玉壮史</dc:creator>
  <cp:lastModifiedBy>児玉 壮史</cp:lastModifiedBy>
  <dcterms:created xsi:type="dcterms:W3CDTF">2020-05-17T05:24:51Z</dcterms:created>
  <dcterms:modified xsi:type="dcterms:W3CDTF">2022-04-17T01:41:08Z</dcterms:modified>
</cp:coreProperties>
</file>